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filterPrivacy="1"/>
  <xr:revisionPtr revIDLastSave="0" documentId="13_ncr:1000001_{7796C0E5-72FD-624D-9C79-1741519668F3}" xr6:coauthVersionLast="32" xr6:coauthVersionMax="32" xr10:uidLastSave="{00000000-0000-0000-0000-000000000000}"/>
  <bookViews>
    <workbookView xWindow="0" yWindow="0" windowWidth="22260" windowHeight="12645" activeTab="1" xr2:uid="{00000000-000D-0000-FFFF-FFFF00000000}"/>
  </bookViews>
  <sheets>
    <sheet name="Mennyi az annyi" sheetId="1" r:id="rId1"/>
    <sheet name="Napi kiadások" sheetId="3" r:id="rId2"/>
    <sheet name="Mit vittem magammal" sheetId="2" r:id="rId3"/>
  </sheets>
  <calcPr calcId="162913" calcMode="manual" calcComplete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1" l="1"/>
  <c r="C33" i="1"/>
  <c r="D20" i="1"/>
  <c r="D31" i="3"/>
  <c r="D18" i="1"/>
  <c r="D3" i="1"/>
  <c r="D19" i="1"/>
  <c r="D17" i="1"/>
  <c r="D16" i="1"/>
  <c r="D6" i="3"/>
  <c r="D2" i="3"/>
  <c r="D22" i="1"/>
  <c r="D23" i="1"/>
  <c r="D24" i="1"/>
  <c r="D25" i="1"/>
  <c r="D26" i="1"/>
  <c r="D27" i="1"/>
  <c r="D28" i="1"/>
  <c r="D29" i="1"/>
  <c r="D30" i="1"/>
  <c r="D31" i="1"/>
  <c r="D32" i="1"/>
  <c r="D4" i="1"/>
  <c r="D5" i="1"/>
  <c r="D6" i="1"/>
  <c r="D7" i="1"/>
  <c r="D8" i="1"/>
  <c r="D9" i="1"/>
  <c r="D10" i="1"/>
  <c r="D11" i="1"/>
  <c r="D12" i="1"/>
  <c r="D13" i="1"/>
  <c r="D14" i="1"/>
  <c r="D15" i="1"/>
  <c r="D21" i="1"/>
  <c r="D2" i="1"/>
  <c r="B19" i="1"/>
  <c r="B18" i="1"/>
  <c r="B17" i="1"/>
  <c r="B16" i="1"/>
  <c r="C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Szerző</author>
  </authors>
  <commentList>
    <comment ref="C2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Szerző:</t>
        </r>
        <r>
          <rPr>
            <sz val="9"/>
            <color indexed="81"/>
            <rFont val="Tahoma"/>
            <charset val="1"/>
          </rPr>
          <t xml:space="preserve">
Ebben benne van a feladott poggyász ára, ami 10 000 Ft. Vittem magammal a Papa bicskáját, amit gyerekkorom óta használok. Kést nem lehet felvinni a gépre, ezért ki kellett fizetnem feladott pogyásszként a hátizsákom.</t>
        </r>
      </text>
    </comment>
    <comment ref="A2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Virág:</t>
        </r>
        <r>
          <rPr>
            <sz val="9"/>
            <color indexed="81"/>
            <rFont val="Tahoma"/>
            <family val="2"/>
            <charset val="238"/>
          </rPr>
          <t xml:space="preserve">
Nem kötelező, de nem árt.
</t>
        </r>
      </text>
    </comment>
  </commentList>
</comments>
</file>

<file path=xl/sharedStrings.xml><?xml version="1.0" encoding="utf-8"?>
<sst xmlns="http://schemas.openxmlformats.org/spreadsheetml/2006/main" count="175" uniqueCount="130">
  <si>
    <t>Mi</t>
  </si>
  <si>
    <t>Mivel</t>
  </si>
  <si>
    <t>Elpakolni</t>
  </si>
  <si>
    <t>Ami rajtam lesz</t>
  </si>
  <si>
    <t>Repülőjegy Párizsba</t>
  </si>
  <si>
    <t>Bankkártya</t>
  </si>
  <si>
    <t>Bakancs</t>
  </si>
  <si>
    <t>Térdnadrág</t>
  </si>
  <si>
    <t>Polár pulcsi</t>
  </si>
  <si>
    <t>Hátizsák</t>
  </si>
  <si>
    <t>Papucs</t>
  </si>
  <si>
    <t>Túra bakancs</t>
  </si>
  <si>
    <t>Bicska</t>
  </si>
  <si>
    <t>Aláöltöző nadrág</t>
  </si>
  <si>
    <t>Esőkabát</t>
  </si>
  <si>
    <t>Poló polár</t>
  </si>
  <si>
    <t>Alvós cucc</t>
  </si>
  <si>
    <t>Egy pár zokni</t>
  </si>
  <si>
    <t>3 pár zokni</t>
  </si>
  <si>
    <t>Túra zokni 4 pár</t>
  </si>
  <si>
    <t>Arkánum sport balzsam</t>
  </si>
  <si>
    <t>Sapka</t>
  </si>
  <si>
    <t>Vitamin</t>
  </si>
  <si>
    <t>Naptej</t>
  </si>
  <si>
    <t>KP</t>
  </si>
  <si>
    <t>Zarándokmenü</t>
  </si>
  <si>
    <t>Én veszem a kaját</t>
  </si>
  <si>
    <t>Reggeli</t>
  </si>
  <si>
    <t>Plusz, amire nem készülük</t>
  </si>
  <si>
    <t>Palack</t>
  </si>
  <si>
    <t>Zseblámpa</t>
  </si>
  <si>
    <t>Ruhacsipesz, Mosószappan</t>
  </si>
  <si>
    <t>Füldugó, toll, filctoll,  táblagép</t>
  </si>
  <si>
    <t>Adidas cipő</t>
  </si>
  <si>
    <t>SZUM</t>
  </si>
  <si>
    <t>Nedves törlőkendő</t>
  </si>
  <si>
    <t>Tervezett</t>
  </si>
  <si>
    <t>Tényleges</t>
  </si>
  <si>
    <t>Vonat Párizs-Bayonne-SJPD</t>
  </si>
  <si>
    <t>Reptéri transzfer</t>
  </si>
  <si>
    <t>Szabadidő nadrág</t>
  </si>
  <si>
    <t>30 éjszaka alvás</t>
  </si>
  <si>
    <t>Szabadidő nadrág 2</t>
  </si>
  <si>
    <t>Trikó</t>
  </si>
  <si>
    <t>Hálózsák</t>
  </si>
  <si>
    <t>Fogkrém, fogkefe</t>
  </si>
  <si>
    <t>Kisolló, tű, cérna</t>
  </si>
  <si>
    <t>Evőeszköz kombó</t>
  </si>
  <si>
    <t>Kék Nivea</t>
  </si>
  <si>
    <t>Nap</t>
  </si>
  <si>
    <t>Mennyi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</si>
  <si>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</si>
  <si>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</si>
  <si>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</si>
  <si>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</si>
  <si>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</si>
  <si>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</si>
  <si>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</si>
  <si>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</si>
  <si>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</si>
  <si>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</si>
  <si>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</si>
  <si>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</si>
  <si>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</si>
  <si>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</si>
  <si>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</si>
  <si>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</si>
  <si>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</si>
  <si>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</si>
  <si>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</si>
  <si>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</si>
  <si>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</si>
  <si>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</si>
  <si>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</si>
  <si>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</si>
  <si>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</si>
  <si>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</si>
  <si>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</si>
  <si>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</si>
  <si>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</si>
  <si>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Magyarázat</t>
  </si>
  <si>
    <t>Lehetőleg széles karimájú, hogy védje a nyakadat is a naptól.</t>
  </si>
  <si>
    <t>Sampon, szappan</t>
  </si>
  <si>
    <t>Mikroszálas cuccok</t>
  </si>
  <si>
    <t>Mosószappan</t>
  </si>
  <si>
    <t>A szállások többségében van mosási lehetőség, de mindennap mosnom kell, így úgy döntöttem kézzel, mosószappannal teszem ezt, így a 2-3 eurós mosás árát megspórolom és a ruhák illata a Mamára elékeztet :)</t>
  </si>
  <si>
    <t>1 db póló</t>
  </si>
  <si>
    <t>Arkánum sportbalzsam</t>
  </si>
  <si>
    <t xml:space="preserve">Minden este be kell kenni a lábadat valami izomlazító, nyugtató krémmel. </t>
  </si>
  <si>
    <t>Tű, cérna</t>
  </si>
  <si>
    <t>Azt hiszed varráshoz kell, de nem. Vízhólyaghoz kell. Olvastam egy srác honlapján, aki már megtette az utat, hogy egy mexikói zarándoktársa javasolta neki, vízhólyag esetén fűzzön bele egy cérnát a hólyagba majd maradjon úgy éjszakára. Bevált.</t>
  </si>
  <si>
    <t>Sampon, szappan, fésű</t>
  </si>
  <si>
    <t>Kicsi törölköző mikroszálas</t>
  </si>
  <si>
    <t>Fényképezőgép, táblagép és töltő</t>
  </si>
  <si>
    <t>Füldugó</t>
  </si>
  <si>
    <t>A szállás nem a Ritz Hotel, 10-20 társaddal alszol egy szobában. Legalább egynek lesz orrsövény ferdülése.</t>
  </si>
  <si>
    <t>Telefon, napelemes töltő</t>
  </si>
  <si>
    <t>Van egy nagyon kényelmes cipőm, amit javasoltak, hogy vigyek, ugyanis a bakancstól hányingered lesz és alig várod majd, hogy levehesd, viszont, ha kimész császkálni a faluba, akkor kell valami kényelmes, így ezt semmiképpen sem felejtsd otthon.</t>
  </si>
  <si>
    <t>Sebtapasz, gyógyszer</t>
  </si>
  <si>
    <t>Szövet szatyor vagy zsák</t>
  </si>
  <si>
    <t>Én így hívom, mert kanál, villa egyben. 1 euróért rendeltem a Joom-ról, ez egy kínai oldal, hasonló, mint a wish, de még annál is olcsóbb. Nincs postaköltség.</t>
  </si>
  <si>
    <t>Szövet szatyor</t>
  </si>
  <si>
    <t xml:space="preserve">Gyorsabban száradnak, mint a pamut. </t>
  </si>
  <si>
    <t>Dátum</t>
  </si>
  <si>
    <t>Repülőjegy Santiago-Barcelona-Budapest</t>
  </si>
  <si>
    <t>Oltások Hepa A és B, Tetanusz</t>
  </si>
  <si>
    <t>Fizetve?</t>
  </si>
  <si>
    <t>Poló polár 2 db</t>
  </si>
  <si>
    <t>Túrakabát</t>
  </si>
  <si>
    <t xml:space="preserve">Ezeket ott is meg tudod venni a boltokban, kis kiszerelés legyen. Itt a reklám helye: vegyél szépen állatkísérlet mentes termékeket. Van erre egy letölthető alkalmazás: www.akmtkereso.atw.hu
</t>
  </si>
  <si>
    <t>Fejlámpa, Hardverkulcs</t>
  </si>
  <si>
    <t>Szállás+reggeli+zarandok menü</t>
  </si>
  <si>
    <t>Szállás+reggeli+kave+sör+vettem a boltban vacsit</t>
  </si>
  <si>
    <t>Szállás+sör+vettem a boltban vacsit meg reggelit</t>
  </si>
  <si>
    <t>Szállás+ 2 sör+kave+zsebkendő+vacsora</t>
  </si>
  <si>
    <t>Szállás+reggeli+sör+zarandok menü+kávé</t>
  </si>
  <si>
    <t>Szállás+reggeli+tea+vettem a boltban vacsit és reggelit+gyógyszertár</t>
  </si>
  <si>
    <t>Szállás+kave+reggeli+sör+csokitorta+vettem a boltban vacsit es reggelit</t>
  </si>
  <si>
    <t>Szállás+reggeli+sör+zarandok menü</t>
  </si>
  <si>
    <t>Téligumi</t>
  </si>
  <si>
    <t>Az éjjeli kotorászáshoz. 22-kor lámpaoltás van. Egyszer sem használtam, a telefon fénye elég.</t>
  </si>
  <si>
    <t>Ebbe teszem a szennyest. Azért szövet, mert nem szeretnék csörögni-zörögni a TESCO-s nejlon szatyorral esténként, zavarva ezzel a többieket. Update: Mindenki más tök leszarja és kotorászik simán éjjel a csörgős nejlon szatyorral.</t>
  </si>
  <si>
    <t>3 alsónemű</t>
  </si>
  <si>
    <t>Szállás+kave+reggeli+sör+tea+vettem a boltban vacsit es reggelit</t>
  </si>
  <si>
    <t>Azért írtam le azt is, hogy melyiket fizettem bankkártyával és melyiket készpénzzel, mert tudnom kellett, mennyi euró legyen nálam</t>
  </si>
  <si>
    <t>Szállás+kave+sör+zarándokmenü+vettem vacsit</t>
  </si>
  <si>
    <t>Szállás+kave+sör+zarándokmenü+vettem vacsit és reggelit</t>
  </si>
  <si>
    <t>Szállás+kave+sör+vettem vacsit és reggelit</t>
  </si>
  <si>
    <t>Szállás+kave+sör+vettem vacsit és reggelit+posta</t>
  </si>
  <si>
    <t>Szállás+kávé+fél menü+sör+vettem reggelit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</si>
</sst>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Ft&quot;_-;\-* #,##0.00\ &quot;Ft&quot;_-;_-* &quot;-&quot;??\ &quot;Ft&quot;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99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165" fontId="0" fillId="0" borderId="0"/>
    <xf numFmtId="44" fontId="1" fillId="0" borderId="0" applyFont="0" applyFill="0" applyBorder="0" applyAlignment="0" applyProtection="0"/>
  </cellStyleXfs>
  <cellXfs count="60">
    <xf numFmtId="165" fontId="0" fillId="0" borderId="0" xfId="0"/>
    <xf numFmtId="165" fontId="0" fillId="0" borderId="3" xfId="0" applyFill="1" applyBorder="1"/>
    <xf numFmtId="165" fontId="0" fillId="0" borderId="4" xfId="0" applyBorder="1"/>
    <xf numFmtId="164" fontId="2" fillId="0" borderId="5" xfId="1" applyNumberFormat="1" applyFont="1" applyBorder="1"/>
    <xf numFmtId="165" fontId="0" fillId="0" borderId="6" xfId="0" applyFill="1" applyBorder="1"/>
    <xf numFmtId="165" fontId="0" fillId="0" borderId="4" xfId="0" applyFill="1" applyBorder="1"/>
    <xf numFmtId="165" fontId="0" fillId="0" borderId="6" xfId="0" applyBorder="1"/>
    <xf numFmtId="165" fontId="0" fillId="0" borderId="5" xfId="0" applyBorder="1"/>
    <xf numFmtId="165" fontId="0" fillId="0" borderId="7" xfId="0" applyBorder="1"/>
    <xf numFmtId="165" fontId="0" fillId="0" borderId="8" xfId="0" applyBorder="1"/>
    <xf numFmtId="165" fontId="0" fillId="2" borderId="9" xfId="0" applyFill="1" applyBorder="1" applyAlignment="1"/>
    <xf numFmtId="164" fontId="2" fillId="2" borderId="10" xfId="1" applyNumberFormat="1" applyFont="1" applyFill="1" applyBorder="1" applyAlignment="1"/>
    <xf numFmtId="165" fontId="0" fillId="2" borderId="11" xfId="0" applyFill="1" applyBorder="1" applyAlignment="1"/>
    <xf numFmtId="165" fontId="0" fillId="0" borderId="12" xfId="0" applyBorder="1"/>
    <xf numFmtId="165" fontId="2" fillId="4" borderId="1" xfId="0" applyFont="1" applyFill="1" applyBorder="1" applyAlignment="1">
      <alignment horizontal="center" vertical="center"/>
    </xf>
    <xf numFmtId="165" fontId="2" fillId="4" borderId="2" xfId="0" applyFont="1" applyFill="1" applyBorder="1"/>
    <xf numFmtId="165" fontId="6" fillId="5" borderId="21" xfId="0" applyFont="1" applyFill="1" applyBorder="1" applyAlignment="1">
      <alignment horizontal="center" vertical="center"/>
    </xf>
    <xf numFmtId="165" fontId="2" fillId="0" borderId="26" xfId="0" applyFont="1" applyBorder="1"/>
    <xf numFmtId="14" fontId="0" fillId="0" borderId="3" xfId="0" applyNumberFormat="1" applyBorder="1"/>
    <xf numFmtId="14" fontId="0" fillId="0" borderId="6" xfId="0" applyNumberFormat="1" applyBorder="1"/>
    <xf numFmtId="165" fontId="2" fillId="4" borderId="28" xfId="0" applyFont="1" applyFill="1" applyBorder="1" applyAlignment="1">
      <alignment horizontal="center"/>
    </xf>
    <xf numFmtId="165" fontId="2" fillId="4" borderId="29" xfId="0" applyFont="1" applyFill="1" applyBorder="1" applyAlignment="1">
      <alignment horizontal="center"/>
    </xf>
    <xf numFmtId="165" fontId="2" fillId="4" borderId="30" xfId="0" applyFont="1" applyFill="1" applyBorder="1" applyAlignment="1">
      <alignment horizontal="center"/>
    </xf>
    <xf numFmtId="165" fontId="0" fillId="0" borderId="31" xfId="0" applyNumberFormat="1" applyBorder="1"/>
    <xf numFmtId="165" fontId="2" fillId="4" borderId="18" xfId="0" applyFont="1" applyFill="1" applyBorder="1" applyAlignment="1">
      <alignment horizontal="center"/>
    </xf>
    <xf numFmtId="164" fontId="2" fillId="2" borderId="32" xfId="1" applyNumberFormat="1" applyFont="1" applyFill="1" applyBorder="1" applyAlignment="1"/>
    <xf numFmtId="165" fontId="3" fillId="0" borderId="33" xfId="0" applyFont="1" applyBorder="1"/>
    <xf numFmtId="165" fontId="4" fillId="0" borderId="33" xfId="0" applyFont="1" applyBorder="1"/>
    <xf numFmtId="165" fontId="0" fillId="0" borderId="33" xfId="0" applyBorder="1"/>
    <xf numFmtId="165" fontId="0" fillId="0" borderId="34" xfId="0" applyBorder="1"/>
    <xf numFmtId="165" fontId="0" fillId="0" borderId="35" xfId="0" applyFill="1" applyBorder="1"/>
    <xf numFmtId="164" fontId="2" fillId="0" borderId="27" xfId="1" applyNumberFormat="1" applyFont="1" applyBorder="1"/>
    <xf numFmtId="165" fontId="3" fillId="0" borderId="36" xfId="0" applyFont="1" applyBorder="1"/>
    <xf numFmtId="164" fontId="2" fillId="0" borderId="27" xfId="1" applyNumberFormat="1" applyFont="1" applyBorder="1" applyAlignment="1">
      <alignment horizontal="center"/>
    </xf>
    <xf numFmtId="165" fontId="0" fillId="0" borderId="12" xfId="0" applyFill="1" applyBorder="1"/>
    <xf numFmtId="165" fontId="5" fillId="3" borderId="13" xfId="0" applyFont="1" applyFill="1" applyBorder="1" applyAlignment="1">
      <alignment horizontal="center" vertical="center" wrapText="1"/>
    </xf>
    <xf numFmtId="165" fontId="0" fillId="4" borderId="14" xfId="0" applyFill="1" applyBorder="1" applyAlignment="1">
      <alignment horizontal="center" vertical="center"/>
    </xf>
    <xf numFmtId="165" fontId="0" fillId="4" borderId="17" xfId="0" applyFill="1" applyBorder="1" applyAlignment="1">
      <alignment horizontal="center" vertical="center"/>
    </xf>
    <xf numFmtId="165" fontId="0" fillId="4" borderId="13" xfId="0" applyFill="1" applyBorder="1" applyAlignment="1">
      <alignment horizontal="center" vertical="center"/>
    </xf>
    <xf numFmtId="165" fontId="0" fillId="4" borderId="25" xfId="0" applyFill="1" applyBorder="1" applyAlignment="1">
      <alignment horizontal="center" vertical="center"/>
    </xf>
    <xf numFmtId="165" fontId="2" fillId="4" borderId="15" xfId="0" applyFont="1" applyFill="1" applyBorder="1" applyAlignment="1">
      <alignment horizontal="center" vertical="center"/>
    </xf>
    <xf numFmtId="165" fontId="2" fillId="4" borderId="16" xfId="0" applyFont="1" applyFill="1" applyBorder="1" applyAlignment="1">
      <alignment horizontal="center" vertical="center"/>
    </xf>
    <xf numFmtId="165" fontId="2" fillId="4" borderId="2" xfId="0" applyFont="1" applyFill="1" applyBorder="1" applyAlignment="1">
      <alignment horizontal="center" vertical="center"/>
    </xf>
    <xf numFmtId="165" fontId="6" fillId="5" borderId="18" xfId="0" applyFont="1" applyFill="1" applyBorder="1" applyAlignment="1">
      <alignment horizontal="center" vertical="center" wrapText="1"/>
    </xf>
    <xf numFmtId="165" fontId="6" fillId="5" borderId="21" xfId="0" applyFont="1" applyFill="1" applyBorder="1" applyAlignment="1">
      <alignment horizontal="center" vertical="center" wrapText="1"/>
    </xf>
    <xf numFmtId="165" fontId="6" fillId="5" borderId="19" xfId="0" applyFont="1" applyFill="1" applyBorder="1" applyAlignment="1">
      <alignment horizontal="left" vertical="center" wrapText="1"/>
    </xf>
    <xf numFmtId="165" fontId="6" fillId="5" borderId="20" xfId="0" applyFont="1" applyFill="1" applyBorder="1" applyAlignment="1">
      <alignment horizontal="left" vertical="center" wrapText="1"/>
    </xf>
    <xf numFmtId="165" fontId="6" fillId="5" borderId="22" xfId="0" applyFont="1" applyFill="1" applyBorder="1" applyAlignment="1">
      <alignment horizontal="left" vertical="center" wrapText="1"/>
    </xf>
    <xf numFmtId="165" fontId="6" fillId="5" borderId="23" xfId="0" applyFont="1" applyFill="1" applyBorder="1" applyAlignment="1">
      <alignment horizontal="left" vertical="center" wrapText="1"/>
    </xf>
    <xf numFmtId="165" fontId="6" fillId="5" borderId="13" xfId="0" applyFont="1" applyFill="1" applyBorder="1" applyAlignment="1">
      <alignment horizontal="center" vertical="center" wrapText="1"/>
    </xf>
    <xf numFmtId="165" fontId="7" fillId="5" borderId="19" xfId="0" applyFont="1" applyFill="1" applyBorder="1" applyAlignment="1">
      <alignment horizontal="left" vertical="center" wrapText="1"/>
    </xf>
    <xf numFmtId="165" fontId="7" fillId="5" borderId="20" xfId="0" applyFont="1" applyFill="1" applyBorder="1" applyAlignment="1">
      <alignment horizontal="left" vertical="center" wrapText="1"/>
    </xf>
    <xf numFmtId="165" fontId="7" fillId="5" borderId="0" xfId="0" applyFont="1" applyFill="1" applyBorder="1" applyAlignment="1">
      <alignment horizontal="left" vertical="center" wrapText="1"/>
    </xf>
    <xf numFmtId="165" fontId="7" fillId="5" borderId="24" xfId="0" applyFont="1" applyFill="1" applyBorder="1" applyAlignment="1">
      <alignment horizontal="left" vertical="center" wrapText="1"/>
    </xf>
    <xf numFmtId="165" fontId="7" fillId="5" borderId="22" xfId="0" applyFont="1" applyFill="1" applyBorder="1" applyAlignment="1">
      <alignment horizontal="left" vertical="center" wrapText="1"/>
    </xf>
    <xf numFmtId="165" fontId="7" fillId="5" borderId="23" xfId="0" applyFont="1" applyFill="1" applyBorder="1" applyAlignment="1">
      <alignment horizontal="left" vertical="center" wrapText="1"/>
    </xf>
    <xf numFmtId="165" fontId="6" fillId="5" borderId="0" xfId="0" applyFont="1" applyFill="1" applyBorder="1" applyAlignment="1">
      <alignment horizontal="left" vertical="center" wrapText="1"/>
    </xf>
    <xf numFmtId="165" fontId="6" fillId="5" borderId="24" xfId="0" applyFont="1" applyFill="1" applyBorder="1" applyAlignment="1">
      <alignment horizontal="left" vertical="center" wrapText="1"/>
    </xf>
    <xf numFmtId="165" fontId="6" fillId="5" borderId="16" xfId="0" applyFont="1" applyFill="1" applyBorder="1" applyAlignment="1">
      <alignment horizontal="left"/>
    </xf>
    <xf numFmtId="165" fontId="6" fillId="5" borderId="2" xfId="0" applyFont="1" applyFill="1" applyBorder="1" applyAlignment="1">
      <alignment horizontal="left"/>
    </xf>
  </cellXfs>
  <cellStyles count="2">
    <cellStyle name="Normál" xfId="0" builtinId="0"/>
    <cellStyle name="Pénznem" xfId="1" builtinId="4"/>
  </cellStyles>
  <dxfs count="1">
    <dxf>
      <font>
        <strike val="0"/>
        <color auto="1"/>
      </font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9525</xdr:rowOff>
    </xdr:from>
    <xdr:to>
      <xdr:col>1</xdr:col>
      <xdr:colOff>1098646</xdr:colOff>
      <xdr:row>49</xdr:row>
      <xdr:rowOff>34860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73FB102F-DD62-48D0-A790-7D75A02C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0325"/>
          <a:ext cx="3203671" cy="3073335"/>
        </a:xfrm>
        <a:prstGeom prst="rect">
          <a:avLst/>
        </a:prstGeom>
      </xdr:spPr>
    </xdr:pic>
    <xdr:clientData/>
  </xdr:twoCellAnchor>
  <xdr:twoCellAnchor>
    <xdr:from>
      <xdr:col>1</xdr:col>
      <xdr:colOff>695325</xdr:colOff>
      <xdr:row>29</xdr:row>
      <xdr:rowOff>66675</xdr:rowOff>
    </xdr:from>
    <xdr:to>
      <xdr:col>3</xdr:col>
      <xdr:colOff>838202</xdr:colOff>
      <xdr:row>34</xdr:row>
      <xdr:rowOff>123825</xdr:rowOff>
    </xdr:to>
    <xdr:cxnSp macro="">
      <xdr:nvCxnSpPr>
        <xdr:cNvPr id="2" name="Egyenes összekötő nyíllal 1">
          <a:extLst>
            <a:ext uri="{FF2B5EF4-FFF2-40B4-BE49-F238E27FC236}">
              <a16:creationId xmlns:a16="http://schemas.microsoft.com/office/drawing/2014/main" id="{4D38B3CC-DDB1-4044-B2E1-06C7ECDAB2D3}"/>
            </a:ext>
          </a:extLst>
        </xdr:cNvPr>
        <xdr:cNvCxnSpPr/>
      </xdr:nvCxnSpPr>
      <xdr:spPr>
        <a:xfrm flipH="1">
          <a:off x="2800350" y="5686425"/>
          <a:ext cx="1409702" cy="102870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3"/>
  <sheetViews>
    <sheetView zoomScale="90" zoomScaleNormal="90" workbookViewId="0" xr3:uid="{AEA406A1-0E4B-5B11-9CD5-51D6E497D94C}">
      <selection activeCell="B33" sqref="B33"/>
    </sheetView>
  </sheetViews>
  <sheetFormatPr defaultRowHeight="15" x14ac:dyDescent="0.2"/>
  <cols>
    <col min="1" max="1" width="38.47265625" bestFit="1" customWidth="1"/>
    <col min="2" max="3" width="11.97265625" bestFit="1" customWidth="1"/>
    <col min="4" max="4" width="8.47265625" bestFit="1" customWidth="1"/>
    <col min="5" max="5" width="12.10546875" bestFit="1" customWidth="1"/>
    <col min="6" max="6" width="28.515625" bestFit="1" customWidth="1"/>
    <col min="7" max="7" width="16.0078125" bestFit="1" customWidth="1"/>
  </cols>
  <sheetData>
    <row r="1" spans="1:6" ht="15.75" thickBot="1" x14ac:dyDescent="0.25">
      <c r="A1" s="14" t="s">
        <v>0</v>
      </c>
      <c r="B1" s="14" t="s">
        <v>36</v>
      </c>
      <c r="C1" s="14" t="s">
        <v>37</v>
      </c>
      <c r="D1" s="14" t="s">
        <v>106</v>
      </c>
      <c r="E1" s="14" t="s">
        <v>1</v>
      </c>
      <c r="F1" s="35" t="s">
        <v>124</v>
      </c>
    </row>
    <row r="2" spans="1:6" x14ac:dyDescent="0.2">
      <c r="A2" s="30" t="s">
        <v>4</v>
      </c>
      <c r="B2" s="31">
        <v>30000</v>
      </c>
      <c r="C2" s="31">
        <v>26800</v>
      </c>
      <c r="D2" s="33" t="str">
        <f>IF(C2&gt;0,"Igen"," ")</f>
        <v>Igen</v>
      </c>
      <c r="E2" s="32" t="s">
        <v>5</v>
      </c>
      <c r="F2" s="35"/>
    </row>
    <row r="3" spans="1:6" x14ac:dyDescent="0.2">
      <c r="A3" s="2" t="s">
        <v>104</v>
      </c>
      <c r="B3" s="3">
        <v>30000</v>
      </c>
      <c r="C3" s="3">
        <v>33000</v>
      </c>
      <c r="D3" s="33" t="str">
        <f ca="1">IF(C3&gt;0,"Igen"," ")</f>
        <v>Igen</v>
      </c>
      <c r="E3" s="26" t="s">
        <v>5</v>
      </c>
      <c r="F3" s="35"/>
    </row>
    <row r="4" spans="1:6" x14ac:dyDescent="0.2">
      <c r="A4" s="5" t="s">
        <v>9</v>
      </c>
      <c r="B4" s="3">
        <v>15000</v>
      </c>
      <c r="C4" s="3">
        <v>7000</v>
      </c>
      <c r="D4" s="33" t="str">
        <f t="shared" ref="D3:D32" si="0">IF(C4&gt;0,"Igen"," ")</f>
        <v>Igen</v>
      </c>
      <c r="E4" s="26" t="s">
        <v>5</v>
      </c>
      <c r="F4" s="35"/>
    </row>
    <row r="5" spans="1:6" x14ac:dyDescent="0.2">
      <c r="A5" s="5" t="s">
        <v>11</v>
      </c>
      <c r="B5" s="3">
        <v>20000</v>
      </c>
      <c r="C5" s="3">
        <v>20000</v>
      </c>
      <c r="D5" s="33" t="str">
        <f t="shared" si="0"/>
        <v>Igen</v>
      </c>
      <c r="E5" s="26" t="s">
        <v>5</v>
      </c>
      <c r="F5" s="35"/>
    </row>
    <row r="6" spans="1:6" x14ac:dyDescent="0.2">
      <c r="A6" s="5" t="s">
        <v>8</v>
      </c>
      <c r="B6" s="3">
        <v>10000</v>
      </c>
      <c r="C6" s="3">
        <v>2490</v>
      </c>
      <c r="D6" s="33" t="str">
        <f t="shared" si="0"/>
        <v>Igen</v>
      </c>
      <c r="E6" s="26" t="s">
        <v>5</v>
      </c>
      <c r="F6" s="35"/>
    </row>
    <row r="7" spans="1:6" x14ac:dyDescent="0.2">
      <c r="A7" s="5" t="s">
        <v>14</v>
      </c>
      <c r="B7" s="3">
        <v>3000</v>
      </c>
      <c r="C7" s="3">
        <v>2490</v>
      </c>
      <c r="D7" s="33" t="str">
        <f t="shared" si="0"/>
        <v>Igen</v>
      </c>
      <c r="E7" s="26" t="s">
        <v>5</v>
      </c>
      <c r="F7" s="35"/>
    </row>
    <row r="8" spans="1:6" x14ac:dyDescent="0.2">
      <c r="A8" s="5" t="s">
        <v>107</v>
      </c>
      <c r="B8" s="3">
        <v>2500</v>
      </c>
      <c r="C8" s="3">
        <v>2500</v>
      </c>
      <c r="D8" s="33" t="str">
        <f t="shared" si="0"/>
        <v>Igen</v>
      </c>
      <c r="E8" s="26" t="s">
        <v>5</v>
      </c>
      <c r="F8" s="35"/>
    </row>
    <row r="9" spans="1:6" x14ac:dyDescent="0.2">
      <c r="A9" s="5" t="s">
        <v>19</v>
      </c>
      <c r="B9" s="3">
        <v>3500</v>
      </c>
      <c r="C9" s="3">
        <v>1380</v>
      </c>
      <c r="D9" s="33" t="str">
        <f t="shared" si="0"/>
        <v>Igen</v>
      </c>
      <c r="E9" s="26" t="s">
        <v>5</v>
      </c>
    </row>
    <row r="10" spans="1:6" x14ac:dyDescent="0.2">
      <c r="A10" s="5" t="s">
        <v>40</v>
      </c>
      <c r="B10" s="3">
        <v>3000</v>
      </c>
      <c r="C10" s="3">
        <v>4990</v>
      </c>
      <c r="D10" s="33" t="str">
        <f t="shared" si="0"/>
        <v>Igen</v>
      </c>
      <c r="E10" s="26" t="s">
        <v>5</v>
      </c>
    </row>
    <row r="11" spans="1:6" x14ac:dyDescent="0.2">
      <c r="A11" s="5" t="s">
        <v>13</v>
      </c>
      <c r="B11" s="3">
        <v>8000</v>
      </c>
      <c r="C11" s="3">
        <v>2990</v>
      </c>
      <c r="D11" s="33" t="str">
        <f t="shared" si="0"/>
        <v>Igen</v>
      </c>
      <c r="E11" s="26" t="s">
        <v>5</v>
      </c>
    </row>
    <row r="12" spans="1:6" x14ac:dyDescent="0.2">
      <c r="A12" s="5" t="s">
        <v>20</v>
      </c>
      <c r="B12" s="3">
        <v>3000</v>
      </c>
      <c r="C12" s="3">
        <v>1990</v>
      </c>
      <c r="D12" s="33" t="str">
        <f t="shared" si="0"/>
        <v>Igen</v>
      </c>
      <c r="E12" s="26" t="s">
        <v>5</v>
      </c>
    </row>
    <row r="13" spans="1:6" x14ac:dyDescent="0.2">
      <c r="A13" s="5" t="s">
        <v>22</v>
      </c>
      <c r="B13" s="3">
        <v>3500</v>
      </c>
      <c r="C13" s="3">
        <v>4000</v>
      </c>
      <c r="D13" s="33" t="str">
        <f t="shared" si="0"/>
        <v>Igen</v>
      </c>
      <c r="E13" s="26" t="s">
        <v>5</v>
      </c>
    </row>
    <row r="14" spans="1:6" x14ac:dyDescent="0.2">
      <c r="A14" s="5" t="s">
        <v>38</v>
      </c>
      <c r="B14" s="3">
        <v>30000</v>
      </c>
      <c r="C14" s="3">
        <f>38500+26800</f>
        <v>65300</v>
      </c>
      <c r="D14" s="33" t="str">
        <f t="shared" si="0"/>
        <v>Igen</v>
      </c>
      <c r="E14" s="26" t="s">
        <v>5</v>
      </c>
    </row>
    <row r="15" spans="1:6" x14ac:dyDescent="0.2">
      <c r="A15" s="5" t="s">
        <v>39</v>
      </c>
      <c r="B15" s="3">
        <v>4500</v>
      </c>
      <c r="C15" s="3">
        <v>4500</v>
      </c>
      <c r="D15" s="33" t="str">
        <f t="shared" si="0"/>
        <v>Igen</v>
      </c>
      <c r="E15" s="26" t="s">
        <v>5</v>
      </c>
    </row>
    <row r="16" spans="1:6" x14ac:dyDescent="0.2">
      <c r="A16" s="5" t="s">
        <v>41</v>
      </c>
      <c r="B16" s="3">
        <f>30*5*300</f>
        <v>45000</v>
      </c>
      <c r="C16" s="3">
        <v>45000</v>
      </c>
      <c r="D16" s="33" t="str">
        <f ca="1">IF(C16&gt;0,"Igen"," ")</f>
        <v>Igen</v>
      </c>
      <c r="E16" s="27" t="s">
        <v>24</v>
      </c>
    </row>
    <row r="17" spans="1:5" x14ac:dyDescent="0.2">
      <c r="A17" s="5" t="s">
        <v>25</v>
      </c>
      <c r="B17" s="3">
        <f>80*300</f>
        <v>24000</v>
      </c>
      <c r="C17" s="3">
        <v>24000</v>
      </c>
      <c r="D17" s="33" t="str">
        <f ca="1">IF(C17&gt;0,"Igen"," ")</f>
        <v>Igen</v>
      </c>
      <c r="E17" s="27" t="s">
        <v>24</v>
      </c>
    </row>
    <row r="18" spans="1:5" x14ac:dyDescent="0.2">
      <c r="A18" s="5" t="s">
        <v>26</v>
      </c>
      <c r="B18" s="3">
        <f>20*5*300</f>
        <v>30000</v>
      </c>
      <c r="C18" s="3">
        <v>40000</v>
      </c>
      <c r="D18" s="33" t="str">
        <f ca="1">IF(C18&gt;0,"Igen"," ")</f>
        <v>Igen</v>
      </c>
      <c r="E18" s="27" t="s">
        <v>24</v>
      </c>
    </row>
    <row r="19" spans="1:5" x14ac:dyDescent="0.2">
      <c r="A19" s="5" t="s">
        <v>27</v>
      </c>
      <c r="B19" s="3">
        <f>30*2*300</f>
        <v>18000</v>
      </c>
      <c r="C19" s="3">
        <v>18000</v>
      </c>
      <c r="D19" s="33" t="str">
        <f ca="1">IF(C19&gt;0,"Igen"," ")</f>
        <v>Igen</v>
      </c>
      <c r="E19" s="27" t="s">
        <v>24</v>
      </c>
    </row>
    <row r="20" spans="1:5" x14ac:dyDescent="0.2">
      <c r="A20" s="5" t="s">
        <v>28</v>
      </c>
      <c r="B20" s="3">
        <v>30000</v>
      </c>
      <c r="C20" s="3">
        <v>66800</v>
      </c>
      <c r="D20" s="33" t="str">
        <f ca="1">IF(C20&gt;0,"Igen"," ")</f>
        <v>Igen</v>
      </c>
      <c r="E20" s="27" t="s">
        <v>24</v>
      </c>
    </row>
    <row r="21" spans="1:5" x14ac:dyDescent="0.2">
      <c r="A21" s="5" t="s">
        <v>105</v>
      </c>
      <c r="B21" s="3">
        <v>12000</v>
      </c>
      <c r="C21" s="3">
        <v>9000</v>
      </c>
      <c r="D21" s="33" t="str">
        <f t="shared" si="0"/>
        <v>Igen</v>
      </c>
      <c r="E21" s="26" t="s">
        <v>5</v>
      </c>
    </row>
    <row r="22" spans="1:5" x14ac:dyDescent="0.2">
      <c r="A22" s="2" t="s">
        <v>108</v>
      </c>
      <c r="B22" s="3">
        <v>6990</v>
      </c>
      <c r="C22" s="3">
        <v>6990</v>
      </c>
      <c r="D22" s="33" t="str">
        <f>IF(C22&gt;0,"Igen"," ")</f>
        <v>Igen</v>
      </c>
      <c r="E22" s="26" t="s">
        <v>5</v>
      </c>
    </row>
    <row r="23" spans="1:5" x14ac:dyDescent="0.2">
      <c r="A23" s="5"/>
      <c r="B23" s="3"/>
      <c r="C23" s="3"/>
      <c r="D23" s="33" t="str">
        <f t="shared" si="0"/>
        <v xml:space="preserve"> </v>
      </c>
      <c r="E23" s="28"/>
    </row>
    <row r="24" spans="1:5" x14ac:dyDescent="0.2">
      <c r="A24" s="2"/>
      <c r="B24" s="7"/>
      <c r="C24" s="7"/>
      <c r="D24" s="33" t="str">
        <f t="shared" si="0"/>
        <v xml:space="preserve"> </v>
      </c>
      <c r="E24" s="28"/>
    </row>
    <row r="25" spans="1:5" x14ac:dyDescent="0.2">
      <c r="A25" s="2"/>
      <c r="B25" s="7"/>
      <c r="C25" s="7"/>
      <c r="D25" s="33" t="str">
        <f t="shared" si="0"/>
        <v xml:space="preserve"> </v>
      </c>
      <c r="E25" s="28"/>
    </row>
    <row r="26" spans="1:5" x14ac:dyDescent="0.2">
      <c r="A26" s="2"/>
      <c r="B26" s="7"/>
      <c r="C26" s="7"/>
      <c r="D26" s="33" t="str">
        <f t="shared" si="0"/>
        <v xml:space="preserve"> </v>
      </c>
      <c r="E26" s="28"/>
    </row>
    <row r="27" spans="1:5" x14ac:dyDescent="0.2">
      <c r="A27" s="2"/>
      <c r="B27" s="7"/>
      <c r="C27" s="7"/>
      <c r="D27" s="33" t="str">
        <f t="shared" si="0"/>
        <v xml:space="preserve"> </v>
      </c>
      <c r="E27" s="28"/>
    </row>
    <row r="28" spans="1:5" x14ac:dyDescent="0.2">
      <c r="A28" s="2"/>
      <c r="B28" s="7"/>
      <c r="C28" s="7"/>
      <c r="D28" s="33" t="str">
        <f t="shared" si="0"/>
        <v xml:space="preserve"> </v>
      </c>
      <c r="E28" s="28"/>
    </row>
    <row r="29" spans="1:5" x14ac:dyDescent="0.2">
      <c r="A29" s="2"/>
      <c r="B29" s="7"/>
      <c r="C29" s="7"/>
      <c r="D29" s="33" t="str">
        <f t="shared" si="0"/>
        <v xml:space="preserve"> </v>
      </c>
      <c r="E29" s="28"/>
    </row>
    <row r="30" spans="1:5" x14ac:dyDescent="0.2">
      <c r="A30" s="2"/>
      <c r="B30" s="7"/>
      <c r="C30" s="7"/>
      <c r="D30" s="33" t="str">
        <f t="shared" si="0"/>
        <v xml:space="preserve"> </v>
      </c>
      <c r="E30" s="28"/>
    </row>
    <row r="31" spans="1:5" x14ac:dyDescent="0.2">
      <c r="A31" s="2"/>
      <c r="B31" s="7"/>
      <c r="C31" s="7"/>
      <c r="D31" s="33" t="str">
        <f t="shared" si="0"/>
        <v xml:space="preserve"> </v>
      </c>
      <c r="E31" s="28"/>
    </row>
    <row r="32" spans="1:5" ht="15.75" thickBot="1" x14ac:dyDescent="0.25">
      <c r="A32" s="8"/>
      <c r="B32" s="9"/>
      <c r="C32" s="9"/>
      <c r="D32" s="33" t="str">
        <f t="shared" si="0"/>
        <v xml:space="preserve"> </v>
      </c>
      <c r="E32" s="29"/>
    </row>
    <row r="33" spans="1:5" ht="15.75" thickBot="1" x14ac:dyDescent="0.25">
      <c r="A33" s="10" t="s">
        <v>34</v>
      </c>
      <c r="B33" s="11">
        <f ca="1">SUM(B2:B32)</f>
        <v>331990</v>
      </c>
      <c r="C33" s="11">
        <f ca="1">SUM(C2:C32)</f>
        <v>389220</v>
      </c>
      <c r="D33" s="25"/>
      <c r="E33" s="12"/>
    </row>
  </sheetData>
  <mergeCells count="1">
    <mergeCell ref="F1:F8"/>
  </mergeCells>
  <conditionalFormatting sqref="D2:D32">
    <cfRule type="containsText" dxfId="0" priority="1" operator="containsText" text="Igen">
      <formula>NOT(ISERROR(SEARCH("Igen",D2)))</formula>
    </cfRule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1"/>
  <sheetViews>
    <sheetView tabSelected="1" topLeftCell="A21" zoomScale="90" zoomScaleNormal="90" workbookViewId="0" xr3:uid="{958C4451-9541-5A59-BF78-D2F731DF1C81}">
      <selection activeCell="D31" sqref="D31"/>
    </sheetView>
  </sheetViews>
  <sheetFormatPr defaultRowHeight="15" x14ac:dyDescent="0.2"/>
  <cols>
    <col min="1" max="1" width="11.02734375" bestFit="1" customWidth="1"/>
    <col min="2" max="2" width="4.5703125" bestFit="1" customWidth="1"/>
    <col min="3" max="3" width="62.8203125" bestFit="1" customWidth="1"/>
    <col min="4" max="4" width="11.703125" bestFit="1" customWidth="1"/>
  </cols>
  <sheetData>
    <row r="1" spans="1:4" ht="15.75" thickBot="1" x14ac:dyDescent="0.25">
      <c r="A1" s="24" t="s">
        <v>103</v>
      </c>
      <c r="B1" s="20" t="s">
        <v>49</v>
      </c>
      <c r="C1" s="21" t="s">
        <v>0</v>
      </c>
      <c r="D1" s="22" t="s">
        <v>50</v>
      </c>
    </row>
    <row r="2" spans="1:4" x14ac:dyDescent="0.2">
      <c r="A2" s="18">
        <v>43188</v>
      </c>
      <c r="B2" s="17" t="s">
        <v>51</v>
      </c>
      <c r="C2" s="7" t="s">
        <v>111</v>
      </c>
      <c r="D2" s="23">
        <f ca="1">26*300</f>
        <v>7800</v>
      </c>
    </row>
    <row r="3" spans="1:4" x14ac:dyDescent="0.2">
      <c r="A3" s="19">
        <v>43189</v>
      </c>
      <c r="B3" s="17" t="s">
        <v>52</v>
      </c>
      <c r="C3" s="7" t="s">
        <v>112</v>
      </c>
      <c r="D3" s="23">
        <v>6800</v>
      </c>
    </row>
    <row r="4" spans="1:4" x14ac:dyDescent="0.2">
      <c r="A4" s="19">
        <v>43190</v>
      </c>
      <c r="B4" s="17" t="s">
        <v>53</v>
      </c>
      <c r="C4" s="7" t="s">
        <v>113</v>
      </c>
      <c r="D4" s="23">
        <v>3000</v>
      </c>
    </row>
    <row r="5" spans="1:4" x14ac:dyDescent="0.2">
      <c r="A5" s="19">
        <v>43191</v>
      </c>
      <c r="B5" s="17" t="s">
        <v>54</v>
      </c>
      <c r="C5" s="7" t="s">
        <v>114</v>
      </c>
      <c r="D5" s="23">
        <v>4300</v>
      </c>
    </row>
    <row r="6" spans="1:4" x14ac:dyDescent="0.2">
      <c r="A6" s="19">
        <v>43192</v>
      </c>
      <c r="B6" s="17" t="s">
        <v>55</v>
      </c>
      <c r="C6" s="7" t="s">
        <v>112</v>
      </c>
      <c r="D6" s="23">
        <f ca="1">1500+900+2100</f>
        <v>4500</v>
      </c>
    </row>
    <row r="7" spans="1:4" x14ac:dyDescent="0.2">
      <c r="A7" s="19">
        <v>43193</v>
      </c>
      <c r="B7" s="17" t="s">
        <v>56</v>
      </c>
      <c r="C7" s="7" t="s">
        <v>118</v>
      </c>
      <c r="D7" s="23">
        <v>6600</v>
      </c>
    </row>
    <row r="8" spans="1:4" x14ac:dyDescent="0.2">
      <c r="A8" s="19">
        <v>43194</v>
      </c>
      <c r="B8" s="17" t="s">
        <v>57</v>
      </c>
      <c r="C8" s="7" t="s">
        <v>112</v>
      </c>
      <c r="D8" s="23">
        <v>6000</v>
      </c>
    </row>
    <row r="9" spans="1:4" x14ac:dyDescent="0.2">
      <c r="A9" s="19">
        <v>43195</v>
      </c>
      <c r="B9" s="17" t="s">
        <v>58</v>
      </c>
      <c r="C9" s="7" t="s">
        <v>112</v>
      </c>
      <c r="D9" s="23">
        <v>6000</v>
      </c>
    </row>
    <row r="10" spans="1:4" x14ac:dyDescent="0.2">
      <c r="A10" s="19">
        <v>43196</v>
      </c>
      <c r="B10" s="17" t="s">
        <v>59</v>
      </c>
      <c r="C10" s="7" t="s">
        <v>115</v>
      </c>
      <c r="D10" s="23">
        <v>7500</v>
      </c>
    </row>
    <row r="11" spans="1:4" x14ac:dyDescent="0.2">
      <c r="A11" s="19">
        <v>43197</v>
      </c>
      <c r="B11" s="17" t="s">
        <v>60</v>
      </c>
      <c r="C11" s="7" t="s">
        <v>112</v>
      </c>
      <c r="D11" s="23">
        <v>7500</v>
      </c>
    </row>
    <row r="12" spans="1:4" x14ac:dyDescent="0.2">
      <c r="A12" s="19">
        <v>43198</v>
      </c>
      <c r="B12" s="17" t="s">
        <v>61</v>
      </c>
      <c r="C12" s="7" t="s">
        <v>115</v>
      </c>
      <c r="D12" s="23">
        <v>7500</v>
      </c>
    </row>
    <row r="13" spans="1:4" x14ac:dyDescent="0.2">
      <c r="A13" s="19">
        <v>43199</v>
      </c>
      <c r="B13" s="17" t="s">
        <v>62</v>
      </c>
      <c r="C13" s="7" t="s">
        <v>112</v>
      </c>
      <c r="D13" s="23">
        <v>6000</v>
      </c>
    </row>
    <row r="14" spans="1:4" x14ac:dyDescent="0.2">
      <c r="A14" s="19">
        <v>43200</v>
      </c>
      <c r="B14" s="17" t="s">
        <v>63</v>
      </c>
      <c r="C14" s="7" t="s">
        <v>112</v>
      </c>
      <c r="D14" s="23">
        <v>6600</v>
      </c>
    </row>
    <row r="15" spans="1:4" x14ac:dyDescent="0.2">
      <c r="A15" s="19">
        <v>43201</v>
      </c>
      <c r="B15" s="17" t="s">
        <v>64</v>
      </c>
      <c r="C15" s="7" t="s">
        <v>112</v>
      </c>
      <c r="D15" s="23">
        <v>6600</v>
      </c>
    </row>
    <row r="16" spans="1:4" x14ac:dyDescent="0.2">
      <c r="A16" s="19">
        <v>43202</v>
      </c>
      <c r="B16" s="17" t="s">
        <v>65</v>
      </c>
      <c r="C16" s="7" t="s">
        <v>117</v>
      </c>
      <c r="D16" s="23">
        <v>4500</v>
      </c>
    </row>
    <row r="17" spans="1:4" x14ac:dyDescent="0.2">
      <c r="A17" s="19">
        <v>43203</v>
      </c>
      <c r="B17" s="17" t="s">
        <v>66</v>
      </c>
      <c r="C17" s="7" t="s">
        <v>125</v>
      </c>
      <c r="D17" s="23">
        <v>6000</v>
      </c>
    </row>
    <row r="18" spans="1:4" x14ac:dyDescent="0.2">
      <c r="A18" s="19">
        <v>43204</v>
      </c>
      <c r="B18" s="17" t="s">
        <v>67</v>
      </c>
      <c r="C18" s="7" t="s">
        <v>116</v>
      </c>
      <c r="D18" s="23">
        <v>9000</v>
      </c>
    </row>
    <row r="19" spans="1:4" x14ac:dyDescent="0.2">
      <c r="A19" s="19">
        <v>43205</v>
      </c>
      <c r="B19" s="17" t="s">
        <v>68</v>
      </c>
      <c r="C19" s="7" t="s">
        <v>123</v>
      </c>
      <c r="D19" s="23">
        <v>7500</v>
      </c>
    </row>
    <row r="20" spans="1:4" x14ac:dyDescent="0.2">
      <c r="A20" s="19">
        <v>43206</v>
      </c>
      <c r="B20" s="17" t="s">
        <v>69</v>
      </c>
      <c r="C20" s="7" t="s">
        <v>126</v>
      </c>
      <c r="D20" s="23">
        <v>6000</v>
      </c>
    </row>
    <row r="21" spans="1:4" x14ac:dyDescent="0.2">
      <c r="A21" s="19">
        <v>43207</v>
      </c>
      <c r="B21" s="17" t="s">
        <v>70</v>
      </c>
      <c r="C21" s="7" t="s">
        <v>127</v>
      </c>
      <c r="D21" s="23">
        <v>6000</v>
      </c>
    </row>
    <row r="22" spans="1:4" x14ac:dyDescent="0.2">
      <c r="A22" s="19">
        <v>43208</v>
      </c>
      <c r="B22" s="17" t="s">
        <v>71</v>
      </c>
      <c r="C22" s="7" t="s">
        <v>127</v>
      </c>
      <c r="D22" s="23">
        <v>6000</v>
      </c>
    </row>
    <row r="23" spans="1:4" x14ac:dyDescent="0.2">
      <c r="A23" s="19">
        <v>43209</v>
      </c>
      <c r="B23" s="17" t="s">
        <v>72</v>
      </c>
      <c r="C23" s="7" t="s">
        <v>128</v>
      </c>
      <c r="D23" s="23">
        <v>9600</v>
      </c>
    </row>
    <row r="24" spans="1:4" x14ac:dyDescent="0.2">
      <c r="A24" s="19">
        <v>43210</v>
      </c>
      <c r="B24" s="17" t="s">
        <v>73</v>
      </c>
      <c r="C24" s="7" t="s">
        <v>126</v>
      </c>
      <c r="D24" s="23">
        <v>6600</v>
      </c>
    </row>
    <row r="25" spans="1:4" x14ac:dyDescent="0.2">
      <c r="A25" s="19">
        <v>43211</v>
      </c>
      <c r="B25" s="17" t="s">
        <v>74</v>
      </c>
      <c r="C25" s="7" t="s">
        <v>129</v>
      </c>
      <c r="D25" s="23">
        <v>5100</v>
      </c>
    </row>
    <row r="26" spans="1:4" x14ac:dyDescent="0.2">
      <c r="A26" s="19">
        <v>43212</v>
      </c>
      <c r="B26" s="17" t="s">
        <v>75</v>
      </c>
      <c r="C26" s="7" t="s">
        <v>126</v>
      </c>
      <c r="D26" s="23">
        <v>6600</v>
      </c>
    </row>
    <row r="27" spans="1:4" x14ac:dyDescent="0.2">
      <c r="A27" s="19">
        <v>43213</v>
      </c>
      <c r="B27" s="17" t="s">
        <v>76</v>
      </c>
      <c r="C27" s="7" t="s">
        <v>126</v>
      </c>
      <c r="D27" s="23">
        <v>6600</v>
      </c>
    </row>
    <row r="28" spans="1:4" x14ac:dyDescent="0.2">
      <c r="A28" s="19">
        <v>43214</v>
      </c>
      <c r="B28" s="17" t="s">
        <v>77</v>
      </c>
      <c r="C28" s="7" t="s">
        <v>126</v>
      </c>
      <c r="D28" s="23">
        <v>7200</v>
      </c>
    </row>
    <row r="29" spans="1:4" x14ac:dyDescent="0.2">
      <c r="A29" s="19">
        <v>43215</v>
      </c>
      <c r="B29" s="17" t="s">
        <v>78</v>
      </c>
      <c r="C29" s="7" t="s">
        <v>126</v>
      </c>
      <c r="D29" s="23">
        <v>8400</v>
      </c>
    </row>
    <row r="30" spans="1:4" x14ac:dyDescent="0.2">
      <c r="A30" s="19">
        <v>43216</v>
      </c>
      <c r="B30" s="17" t="s">
        <v>79</v>
      </c>
      <c r="C30" s="7" t="s">
        <v>125</v>
      </c>
      <c r="D30" s="23">
        <v>12000</v>
      </c>
    </row>
    <row r="31" spans="1:4" x14ac:dyDescent="0.2">
      <c r="D31">
        <f ca="1">SUM(D2:D30)</f>
        <v>193800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3"/>
  <sheetViews>
    <sheetView zoomScale="90" zoomScaleNormal="90" workbookViewId="0" xr3:uid="{842E5F09-E766-5B8D-85AF-A39847EA96FD}">
      <selection activeCell="E14" sqref="E14:H15"/>
    </sheetView>
  </sheetViews>
  <sheetFormatPr defaultRowHeight="15" x14ac:dyDescent="0.2"/>
  <cols>
    <col min="1" max="1" width="31.609375" bestFit="1" customWidth="1"/>
    <col min="2" max="2" width="18.29296875" bestFit="1" customWidth="1"/>
    <col min="3" max="3" width="2.41796875" customWidth="1"/>
    <col min="4" max="4" width="19.37109375" bestFit="1" customWidth="1"/>
    <col min="5" max="5" width="20.4453125" customWidth="1"/>
    <col min="6" max="6" width="16.27734375" customWidth="1"/>
    <col min="7" max="7" width="30.8046875" customWidth="1"/>
    <col min="8" max="8" width="29.86328125" customWidth="1"/>
  </cols>
  <sheetData>
    <row r="1" spans="1:8" ht="15.75" thickBot="1" x14ac:dyDescent="0.25">
      <c r="A1" s="14" t="s">
        <v>2</v>
      </c>
      <c r="B1" s="15" t="s">
        <v>3</v>
      </c>
      <c r="C1" s="36"/>
      <c r="D1" s="40" t="s">
        <v>80</v>
      </c>
      <c r="E1" s="41"/>
      <c r="F1" s="41"/>
      <c r="G1" s="41"/>
      <c r="H1" s="42"/>
    </row>
    <row r="2" spans="1:8" x14ac:dyDescent="0.2">
      <c r="A2" s="4" t="s">
        <v>42</v>
      </c>
      <c r="B2" s="1" t="s">
        <v>6</v>
      </c>
      <c r="C2" s="37"/>
      <c r="D2" s="43" t="s">
        <v>21</v>
      </c>
      <c r="E2" s="45" t="s">
        <v>81</v>
      </c>
      <c r="F2" s="45"/>
      <c r="G2" s="45"/>
      <c r="H2" s="46"/>
    </row>
    <row r="3" spans="1:8" ht="15.75" thickBot="1" x14ac:dyDescent="0.25">
      <c r="A3" s="4" t="s">
        <v>7</v>
      </c>
      <c r="B3" s="4" t="s">
        <v>8</v>
      </c>
      <c r="C3" s="37"/>
      <c r="D3" s="44"/>
      <c r="E3" s="47"/>
      <c r="F3" s="47"/>
      <c r="G3" s="47"/>
      <c r="H3" s="48"/>
    </row>
    <row r="4" spans="1:8" x14ac:dyDescent="0.2">
      <c r="A4" s="4" t="s">
        <v>10</v>
      </c>
      <c r="B4" s="4" t="s">
        <v>40</v>
      </c>
      <c r="C4" s="38"/>
      <c r="D4" s="43" t="s">
        <v>82</v>
      </c>
      <c r="E4" s="50" t="s">
        <v>109</v>
      </c>
      <c r="F4" s="50"/>
      <c r="G4" s="50"/>
      <c r="H4" s="51"/>
    </row>
    <row r="5" spans="1:8" x14ac:dyDescent="0.2">
      <c r="A5" s="4" t="s">
        <v>12</v>
      </c>
      <c r="B5" s="4" t="s">
        <v>13</v>
      </c>
      <c r="C5" s="38"/>
      <c r="D5" s="49"/>
      <c r="E5" s="52"/>
      <c r="F5" s="52"/>
      <c r="G5" s="52"/>
      <c r="H5" s="53"/>
    </row>
    <row r="6" spans="1:8" ht="15.75" thickBot="1" x14ac:dyDescent="0.25">
      <c r="A6" s="4" t="s">
        <v>14</v>
      </c>
      <c r="B6" s="4" t="s">
        <v>15</v>
      </c>
      <c r="C6" s="38"/>
      <c r="D6" s="44"/>
      <c r="E6" s="54"/>
      <c r="F6" s="54"/>
      <c r="G6" s="54"/>
      <c r="H6" s="55"/>
    </row>
    <row r="7" spans="1:8" x14ac:dyDescent="0.2">
      <c r="A7" s="4" t="s">
        <v>16</v>
      </c>
      <c r="B7" s="4" t="s">
        <v>17</v>
      </c>
      <c r="C7" s="37"/>
      <c r="D7" s="49" t="s">
        <v>83</v>
      </c>
      <c r="E7" s="56" t="s">
        <v>102</v>
      </c>
      <c r="F7" s="56"/>
      <c r="G7" s="56"/>
      <c r="H7" s="57"/>
    </row>
    <row r="8" spans="1:8" ht="15.75" thickBot="1" x14ac:dyDescent="0.25">
      <c r="A8" s="4" t="s">
        <v>18</v>
      </c>
      <c r="B8" s="6" t="s">
        <v>43</v>
      </c>
      <c r="C8" s="37"/>
      <c r="D8" s="44"/>
      <c r="E8" s="47"/>
      <c r="F8" s="47"/>
      <c r="G8" s="47"/>
      <c r="H8" s="48"/>
    </row>
    <row r="9" spans="1:8" x14ac:dyDescent="0.2">
      <c r="A9" s="4" t="s">
        <v>122</v>
      </c>
      <c r="B9" s="4"/>
      <c r="C9" s="37"/>
      <c r="D9" s="43" t="s">
        <v>84</v>
      </c>
      <c r="E9" s="45" t="s">
        <v>85</v>
      </c>
      <c r="F9" s="45"/>
      <c r="G9" s="45"/>
      <c r="H9" s="46"/>
    </row>
    <row r="10" spans="1:8" x14ac:dyDescent="0.2">
      <c r="A10" s="4" t="s">
        <v>86</v>
      </c>
      <c r="B10" s="4"/>
      <c r="C10" s="37"/>
      <c r="D10" s="49"/>
      <c r="E10" s="56"/>
      <c r="F10" s="56"/>
      <c r="G10" s="56"/>
      <c r="H10" s="57"/>
    </row>
    <row r="11" spans="1:8" x14ac:dyDescent="0.2">
      <c r="A11" s="4" t="s">
        <v>43</v>
      </c>
      <c r="B11" s="4"/>
      <c r="C11" s="37"/>
      <c r="D11" s="49"/>
      <c r="E11" s="56"/>
      <c r="F11" s="56"/>
      <c r="G11" s="56"/>
      <c r="H11" s="57"/>
    </row>
    <row r="12" spans="1:8" ht="15.75" thickBot="1" x14ac:dyDescent="0.25">
      <c r="A12" s="4" t="s">
        <v>21</v>
      </c>
      <c r="B12" s="6"/>
      <c r="C12" s="37"/>
      <c r="D12" s="44"/>
      <c r="E12" s="47"/>
      <c r="F12" s="47"/>
      <c r="G12" s="47"/>
      <c r="H12" s="48"/>
    </row>
    <row r="13" spans="1:8" ht="15.75" thickBot="1" x14ac:dyDescent="0.25">
      <c r="A13" s="4" t="s">
        <v>23</v>
      </c>
      <c r="B13" s="6"/>
      <c r="C13" s="37"/>
      <c r="D13" s="16" t="s">
        <v>30</v>
      </c>
      <c r="E13" s="58" t="s">
        <v>120</v>
      </c>
      <c r="F13" s="58"/>
      <c r="G13" s="58"/>
      <c r="H13" s="59"/>
    </row>
    <row r="14" spans="1:8" x14ac:dyDescent="0.2">
      <c r="A14" s="4" t="s">
        <v>20</v>
      </c>
      <c r="B14" s="6"/>
      <c r="C14" s="37"/>
      <c r="D14" s="43" t="s">
        <v>87</v>
      </c>
      <c r="E14" s="45" t="s">
        <v>88</v>
      </c>
      <c r="F14" s="45"/>
      <c r="G14" s="45"/>
      <c r="H14" s="46"/>
    </row>
    <row r="15" spans="1:8" ht="15.75" thickBot="1" x14ac:dyDescent="0.25">
      <c r="A15" s="4" t="s">
        <v>22</v>
      </c>
      <c r="B15" s="6"/>
      <c r="C15" s="37"/>
      <c r="D15" s="44"/>
      <c r="E15" s="47"/>
      <c r="F15" s="47"/>
      <c r="G15" s="47"/>
      <c r="H15" s="48"/>
    </row>
    <row r="16" spans="1:8" x14ac:dyDescent="0.2">
      <c r="A16" s="4" t="s">
        <v>45</v>
      </c>
      <c r="B16" s="6"/>
      <c r="C16" s="37"/>
      <c r="D16" s="43" t="s">
        <v>89</v>
      </c>
      <c r="E16" s="45" t="s">
        <v>90</v>
      </c>
      <c r="F16" s="45"/>
      <c r="G16" s="45"/>
      <c r="H16" s="46"/>
    </row>
    <row r="17" spans="1:8" x14ac:dyDescent="0.2">
      <c r="A17" s="4" t="s">
        <v>91</v>
      </c>
      <c r="B17" s="6"/>
      <c r="C17" s="37"/>
      <c r="D17" s="49"/>
      <c r="E17" s="56"/>
      <c r="F17" s="56"/>
      <c r="G17" s="56"/>
      <c r="H17" s="57"/>
    </row>
    <row r="18" spans="1:8" x14ac:dyDescent="0.2">
      <c r="A18" s="4" t="s">
        <v>44</v>
      </c>
      <c r="B18" s="6"/>
      <c r="C18" s="37"/>
      <c r="D18" s="49"/>
      <c r="E18" s="56"/>
      <c r="F18" s="56"/>
      <c r="G18" s="56"/>
      <c r="H18" s="57"/>
    </row>
    <row r="19" spans="1:8" x14ac:dyDescent="0.2">
      <c r="A19" s="4" t="s">
        <v>92</v>
      </c>
      <c r="B19" s="6"/>
      <c r="C19" s="37"/>
      <c r="D19" s="49"/>
      <c r="E19" s="56"/>
      <c r="F19" s="56"/>
      <c r="G19" s="56"/>
      <c r="H19" s="57"/>
    </row>
    <row r="20" spans="1:8" ht="15.75" thickBot="1" x14ac:dyDescent="0.25">
      <c r="A20" s="4" t="s">
        <v>29</v>
      </c>
      <c r="B20" s="6"/>
      <c r="C20" s="37"/>
      <c r="D20" s="44"/>
      <c r="E20" s="47"/>
      <c r="F20" s="47"/>
      <c r="G20" s="47"/>
      <c r="H20" s="48"/>
    </row>
    <row r="21" spans="1:8" x14ac:dyDescent="0.2">
      <c r="A21" s="4" t="s">
        <v>93</v>
      </c>
      <c r="B21" s="6"/>
      <c r="C21" s="37"/>
      <c r="D21" s="43" t="s">
        <v>94</v>
      </c>
      <c r="E21" s="45" t="s">
        <v>95</v>
      </c>
      <c r="F21" s="45"/>
      <c r="G21" s="45"/>
      <c r="H21" s="46"/>
    </row>
    <row r="22" spans="1:8" ht="15.75" thickBot="1" x14ac:dyDescent="0.25">
      <c r="A22" s="4" t="s">
        <v>96</v>
      </c>
      <c r="B22" s="6"/>
      <c r="C22" s="37"/>
      <c r="D22" s="44"/>
      <c r="E22" s="47"/>
      <c r="F22" s="47"/>
      <c r="G22" s="47"/>
      <c r="H22" s="48"/>
    </row>
    <row r="23" spans="1:8" x14ac:dyDescent="0.2">
      <c r="A23" s="4" t="s">
        <v>110</v>
      </c>
      <c r="B23" s="6"/>
      <c r="C23" s="37"/>
      <c r="D23" s="43" t="s">
        <v>33</v>
      </c>
      <c r="E23" s="45" t="s">
        <v>97</v>
      </c>
      <c r="F23" s="45"/>
      <c r="G23" s="45"/>
      <c r="H23" s="46"/>
    </row>
    <row r="24" spans="1:8" x14ac:dyDescent="0.2">
      <c r="A24" s="4" t="s">
        <v>98</v>
      </c>
      <c r="B24" s="6"/>
      <c r="C24" s="37"/>
      <c r="D24" s="49"/>
      <c r="E24" s="56"/>
      <c r="F24" s="56"/>
      <c r="G24" s="56"/>
      <c r="H24" s="57"/>
    </row>
    <row r="25" spans="1:8" x14ac:dyDescent="0.2">
      <c r="A25" s="4" t="s">
        <v>31</v>
      </c>
      <c r="B25" s="6"/>
      <c r="C25" s="37"/>
      <c r="D25" s="49"/>
      <c r="E25" s="56"/>
      <c r="F25" s="56"/>
      <c r="G25" s="56"/>
      <c r="H25" s="57"/>
    </row>
    <row r="26" spans="1:8" x14ac:dyDescent="0.2">
      <c r="A26" s="4" t="s">
        <v>46</v>
      </c>
      <c r="B26" s="6"/>
      <c r="C26" s="37"/>
      <c r="D26" s="49"/>
      <c r="E26" s="56"/>
      <c r="F26" s="56"/>
      <c r="G26" s="56"/>
      <c r="H26" s="57"/>
    </row>
    <row r="27" spans="1:8" ht="15.75" thickBot="1" x14ac:dyDescent="0.25">
      <c r="A27" s="4" t="s">
        <v>32</v>
      </c>
      <c r="B27" s="6"/>
      <c r="C27" s="37"/>
      <c r="D27" s="44"/>
      <c r="E27" s="47"/>
      <c r="F27" s="47"/>
      <c r="G27" s="47"/>
      <c r="H27" s="48"/>
    </row>
    <row r="28" spans="1:8" x14ac:dyDescent="0.2">
      <c r="A28" s="4" t="s">
        <v>99</v>
      </c>
      <c r="B28" s="6"/>
      <c r="C28" s="37"/>
      <c r="D28" s="43" t="s">
        <v>47</v>
      </c>
      <c r="E28" s="45" t="s">
        <v>100</v>
      </c>
      <c r="F28" s="45"/>
      <c r="G28" s="45"/>
      <c r="H28" s="46"/>
    </row>
    <row r="29" spans="1:8" x14ac:dyDescent="0.2">
      <c r="A29" s="4" t="s">
        <v>33</v>
      </c>
      <c r="B29" s="6"/>
      <c r="C29" s="37"/>
      <c r="D29" s="49"/>
      <c r="E29" s="56"/>
      <c r="F29" s="56"/>
      <c r="G29" s="56"/>
      <c r="H29" s="57"/>
    </row>
    <row r="30" spans="1:8" ht="15.75" thickBot="1" x14ac:dyDescent="0.25">
      <c r="A30" s="4" t="s">
        <v>35</v>
      </c>
      <c r="B30" s="6"/>
      <c r="C30" s="37"/>
      <c r="D30" s="44"/>
      <c r="E30" s="47"/>
      <c r="F30" s="47"/>
      <c r="G30" s="47"/>
      <c r="H30" s="48"/>
    </row>
    <row r="31" spans="1:8" x14ac:dyDescent="0.2">
      <c r="A31" s="4" t="s">
        <v>47</v>
      </c>
      <c r="B31" s="6"/>
      <c r="C31" s="37"/>
      <c r="D31" s="43" t="s">
        <v>101</v>
      </c>
      <c r="E31" s="45" t="s">
        <v>121</v>
      </c>
      <c r="F31" s="45"/>
      <c r="G31" s="45"/>
      <c r="H31" s="46"/>
    </row>
    <row r="32" spans="1:8" x14ac:dyDescent="0.2">
      <c r="A32" s="4" t="s">
        <v>48</v>
      </c>
      <c r="B32" s="6"/>
      <c r="C32" s="37"/>
      <c r="D32" s="49"/>
      <c r="E32" s="56"/>
      <c r="F32" s="56"/>
      <c r="G32" s="56"/>
      <c r="H32" s="57"/>
    </row>
    <row r="33" spans="1:8" ht="15.75" thickBot="1" x14ac:dyDescent="0.25">
      <c r="A33" s="34" t="s">
        <v>119</v>
      </c>
      <c r="B33" s="13"/>
      <c r="C33" s="39"/>
      <c r="D33" s="44"/>
      <c r="E33" s="47"/>
      <c r="F33" s="47"/>
      <c r="G33" s="47"/>
      <c r="H33" s="48"/>
    </row>
  </sheetData>
  <mergeCells count="23">
    <mergeCell ref="E16:H20"/>
    <mergeCell ref="D23:D27"/>
    <mergeCell ref="E23:H27"/>
    <mergeCell ref="D28:D30"/>
    <mergeCell ref="E28:H30"/>
    <mergeCell ref="D21:D22"/>
    <mergeCell ref="E21:H22"/>
    <mergeCell ref="C1:C33"/>
    <mergeCell ref="D1:H1"/>
    <mergeCell ref="D2:D3"/>
    <mergeCell ref="E2:H3"/>
    <mergeCell ref="D4:D6"/>
    <mergeCell ref="E4:H6"/>
    <mergeCell ref="D7:D8"/>
    <mergeCell ref="E7:H8"/>
    <mergeCell ref="D9:D12"/>
    <mergeCell ref="E9:H12"/>
    <mergeCell ref="E13:H13"/>
    <mergeCell ref="D14:D15"/>
    <mergeCell ref="E14:H15"/>
    <mergeCell ref="D16:D20"/>
    <mergeCell ref="D31:D33"/>
    <mergeCell ref="E31:H33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Mennyi az annyi</vt:lpstr>
      <vt:lpstr>Napi kiadások</vt:lpstr>
      <vt:lpstr>Mit vittem magammal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2018-03-25T09:55:35Z</dcterms:modified>
</cp:coreProperties>
</file>